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Отчет 2023г" sheetId="2" r:id="rId1"/>
  </sheets>
  <calcPr calcId="125725" refMode="R1C1"/>
</workbook>
</file>

<file path=xl/calcChain.xml><?xml version="1.0" encoding="utf-8"?>
<calcChain xmlns="http://schemas.openxmlformats.org/spreadsheetml/2006/main">
  <c r="F29" i="2"/>
  <c r="F30"/>
  <c r="E25"/>
  <c r="D25"/>
  <c r="C25"/>
  <c r="F33"/>
  <c r="E33"/>
  <c r="D33"/>
  <c r="F26" l="1"/>
  <c r="E27"/>
  <c r="F24"/>
  <c r="F23"/>
  <c r="F22"/>
  <c r="F21"/>
  <c r="F20"/>
  <c r="F19"/>
  <c r="F18"/>
  <c r="F17"/>
  <c r="F16"/>
  <c r="F15"/>
  <c r="F14"/>
  <c r="F13"/>
  <c r="F25" l="1"/>
  <c r="F27" s="1"/>
</calcChain>
</file>

<file path=xl/sharedStrings.xml><?xml version="1.0" encoding="utf-8"?>
<sst xmlns="http://schemas.openxmlformats.org/spreadsheetml/2006/main" count="58" uniqueCount="58">
  <si>
    <t>Техническое обслуживание лифтов</t>
  </si>
  <si>
    <t>ИTOГO стоимость работ и услуг с услугой по  управлению МКД</t>
  </si>
  <si>
    <t>Техническое обмуживание электрического оборудования</t>
  </si>
  <si>
    <t>Количество лифтов</t>
  </si>
  <si>
    <t>N n/п</t>
  </si>
  <si>
    <t>Израсходовано</t>
  </si>
  <si>
    <t>Экономия (+), Перерасход (-)</t>
  </si>
  <si>
    <t>ИТОГО стоимость работ и услуг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</si>
  <si>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</si>
  <si>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</si>
  <si>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</si>
  <si>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</si>
  <si>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</si>
  <si>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</si>
  <si>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</si>
  <si>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</si>
  <si>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</si>
  <si>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</si>
  <si>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</si>
  <si>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</si>
  <si>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Ростелеком</t>
  </si>
  <si>
    <t>Средства собственников</t>
  </si>
  <si>
    <t>2.3</t>
  </si>
  <si>
    <t>Характериwика МКД</t>
  </si>
  <si>
    <t>25-ти этажный  МКД</t>
  </si>
  <si>
    <t>Количество подъездов</t>
  </si>
  <si>
    <t>Количество квартир</t>
  </si>
  <si>
    <t>Общая площадь жилых помещений</t>
  </si>
  <si>
    <t>Общая площадь офисных помещений</t>
  </si>
  <si>
    <t>397,18м2</t>
  </si>
  <si>
    <t>4шт.</t>
  </si>
  <si>
    <t>Наименование работ</t>
  </si>
  <si>
    <t>По смете</t>
  </si>
  <si>
    <t>Техническое обслуживание конструктивных элементов здания</t>
  </si>
  <si>
    <t>Техническое обслуживание сантехнического оборудования</t>
  </si>
  <si>
    <t>Техническое обслуживание пожарной сигнализации</t>
  </si>
  <si>
    <t>Аварийно-диспетчерское обслуживание</t>
  </si>
  <si>
    <t>Уборка помещений</t>
  </si>
  <si>
    <t>Уборка дворовой территории</t>
  </si>
  <si>
    <t>Дератизация, дезинсекция</t>
  </si>
  <si>
    <t>Услуги паспортного стола</t>
  </si>
  <si>
    <t>Управление  многоквартирным домом</t>
  </si>
  <si>
    <t>2. Общая информация о выпопненных работах (оказываемых услугах) дополнительно оплачиваемых.</t>
  </si>
  <si>
    <t>Денежные средства для проведения текущего ремонта</t>
  </si>
  <si>
    <t>Вознаграждение Совета дома</t>
  </si>
  <si>
    <t>ИТОГО</t>
  </si>
  <si>
    <t>3.1.</t>
  </si>
  <si>
    <r>
      <rPr>
        <sz val="9"/>
        <rFont val="Times New Roman"/>
        <family val="1"/>
        <charset val="204"/>
      </rPr>
      <t xml:space="preserve">Отчет Управляющей компании ООО "УК-Эталон" по управлению многоквартирным домом по адресу
мкр. Закаменский, дом 15
</t>
    </r>
    <r>
      <rPr>
        <sz val="9"/>
        <color rgb="FF0A0A0A"/>
        <rFont val="Times New Roman"/>
        <family val="1"/>
        <charset val="204"/>
      </rPr>
      <t xml:space="preserve">за </t>
    </r>
    <r>
      <rPr>
        <sz val="9"/>
        <rFont val="Times New Roman"/>
        <family val="1"/>
        <charset val="204"/>
      </rPr>
      <t>период с 01.01.2023г по 31.12.2023 года</t>
    </r>
  </si>
  <si>
    <r>
      <t xml:space="preserve">мкр. Закаменский </t>
    </r>
    <r>
      <rPr>
        <sz val="9"/>
        <color rgb="FF1A1A1A"/>
        <rFont val="Times New Roman"/>
        <family val="1"/>
        <charset val="204"/>
      </rPr>
      <t>№15</t>
    </r>
  </si>
  <si>
    <r>
      <t>11668,08м</t>
    </r>
    <r>
      <rPr>
        <vertAlign val="superscript"/>
        <sz val="9"/>
        <rFont val="Times New Roman"/>
        <family val="1"/>
        <charset val="204"/>
      </rPr>
      <t>Z</t>
    </r>
  </si>
  <si>
    <r>
      <rPr>
        <sz val="9"/>
        <rFont val="Times New Roman"/>
        <family val="1"/>
        <charset val="204"/>
      </rPr>
      <t>Обслуживание мусорной площадки</t>
    </r>
  </si>
  <si>
    <t>Техническое обслуживание ИТП</t>
  </si>
  <si>
    <r>
      <t xml:space="preserve">1. Общая информация о выпопненных работах (оказываемых услугах) по содержанию </t>
    </r>
    <r>
      <rPr>
        <b/>
        <sz val="9"/>
        <color rgb="FF0C0C0C"/>
        <rFont val="Times New Roman"/>
        <family val="1"/>
        <charset val="204"/>
      </rPr>
      <t xml:space="preserve">и </t>
    </r>
    <r>
      <rPr>
        <b/>
        <sz val="9"/>
        <rFont val="Times New Roman"/>
        <family val="1"/>
        <charset val="204"/>
      </rPr>
      <t>текущему ремонту общего имущества в МКД.</t>
    </r>
  </si>
  <si>
    <r>
      <t xml:space="preserve">Механизированная уборка </t>
    </r>
    <r>
      <rPr>
        <sz val="9"/>
        <color rgb="FF131313"/>
        <rFont val="Times New Roman"/>
        <family val="1"/>
        <charset val="204"/>
      </rPr>
      <t xml:space="preserve">и </t>
    </r>
    <r>
      <rPr>
        <sz val="9"/>
        <rFont val="Times New Roman"/>
        <family val="1"/>
        <charset val="204"/>
      </rPr>
      <t>вывозка снега</t>
    </r>
    <r>
      <rPr>
        <b/>
        <sz val="9"/>
        <rFont val="Times New Roman"/>
        <family val="1"/>
        <charset val="204"/>
      </rPr>
      <t xml:space="preserve"> с учетом марта 24 г</t>
    </r>
  </si>
  <si>
    <t xml:space="preserve">       3. Доходы от сдачи а аренду общего имущества МКД .</t>
  </si>
  <si>
    <t xml:space="preserve">Оплачено собственниками
</t>
  </si>
  <si>
    <t>2.1</t>
  </si>
  <si>
    <t>2.2</t>
  </si>
</sst>
</file>

<file path=xl/styles.xml><?xml version="1.0" encoding="utf-8"?>
<styleSheet xmlns="http://schemas.openxmlformats.org/spreadsheetml/2006/main">
  <fonts count="10">
    <font>
      <sz val="10"/>
      <color rgb="FF000000"/>
      <name val="Times New Roman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A0A0A"/>
      <name val="Times New Roman"/>
      <family val="1"/>
      <charset val="204"/>
    </font>
    <font>
      <sz val="9"/>
      <color rgb="FF1A1A1A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131313"/>
      <name val="Times New Roman"/>
      <family val="1"/>
      <charset val="204"/>
    </font>
    <font>
      <b/>
      <sz val="9"/>
      <color rgb="FF0C0C0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/>
      <diagonal/>
    </border>
    <border>
      <left/>
      <right style="thin">
        <color rgb="FF0C0C0C"/>
      </right>
      <top style="thin">
        <color rgb="FF0C0C0C"/>
      </top>
      <bottom/>
      <diagonal/>
    </border>
    <border>
      <left style="thin">
        <color rgb="FF0C0C0C"/>
      </left>
      <right/>
      <top/>
      <bottom style="thin">
        <color rgb="FF0C0C0C"/>
      </bottom>
      <diagonal/>
    </border>
    <border>
      <left/>
      <right style="thin">
        <color rgb="FF0C0C0C"/>
      </right>
      <top/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/>
      <right style="thin">
        <color rgb="FF0F0F0F"/>
      </right>
      <top style="thin">
        <color rgb="FF0F0F0F"/>
      </top>
      <bottom style="thin">
        <color rgb="FF0F0F0F"/>
      </bottom>
      <diagonal/>
    </border>
    <border>
      <left/>
      <right/>
      <top style="thin">
        <color rgb="FF0F0F0F"/>
      </top>
      <bottom style="thin">
        <color rgb="FF0F0F0F"/>
      </bottom>
      <diagonal/>
    </border>
    <border>
      <left style="thin">
        <color rgb="FF0F0F0F"/>
      </left>
      <right/>
      <top style="thin">
        <color rgb="FF0F0F0F"/>
      </top>
      <bottom style="thin">
        <color rgb="FF0F0F0F"/>
      </bottom>
      <diagonal/>
    </border>
    <border>
      <left/>
      <right/>
      <top style="thin">
        <color rgb="FF0F0F0F"/>
      </top>
      <bottom style="thin">
        <color rgb="FF0C0C0C"/>
      </bottom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49" fontId="1" fillId="0" borderId="9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8"/>
    </xf>
    <xf numFmtId="0" fontId="1" fillId="0" borderId="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 indent="2"/>
    </xf>
    <xf numFmtId="2" fontId="2" fillId="0" borderId="9" xfId="0" applyNumberFormat="1" applyFont="1" applyFill="1" applyBorder="1" applyAlignment="1">
      <alignment horizontal="center" vertical="top" shrinkToFit="1"/>
    </xf>
    <xf numFmtId="2" fontId="2" fillId="0" borderId="9" xfId="0" applyNumberFormat="1" applyFont="1" applyFill="1" applyBorder="1" applyAlignment="1">
      <alignment horizontal="right" vertical="top" indent="2" shrinkToFit="1"/>
    </xf>
    <xf numFmtId="49" fontId="2" fillId="0" borderId="9" xfId="0" applyNumberFormat="1" applyFont="1" applyFill="1" applyBorder="1" applyAlignment="1">
      <alignment horizontal="center" vertical="top" shrinkToFit="1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center" shrinkToFit="1"/>
    </xf>
    <xf numFmtId="2" fontId="3" fillId="0" borderId="9" xfId="0" applyNumberFormat="1" applyFont="1" applyFill="1" applyBorder="1" applyAlignment="1">
      <alignment horizontal="right" vertical="center" indent="2" shrinkToFit="1"/>
    </xf>
    <xf numFmtId="2" fontId="3" fillId="0" borderId="9" xfId="0" applyNumberFormat="1" applyFont="1" applyFill="1" applyBorder="1" applyAlignment="1">
      <alignment horizontal="center" vertical="top" shrinkToFit="1"/>
    </xf>
    <xf numFmtId="2" fontId="3" fillId="0" borderId="9" xfId="0" applyNumberFormat="1" applyFont="1" applyFill="1" applyBorder="1" applyAlignment="1">
      <alignment horizontal="right" vertical="top" indent="3" shrinkToFit="1"/>
    </xf>
    <xf numFmtId="49" fontId="1" fillId="2" borderId="9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left" vertical="top" wrapText="1"/>
    </xf>
    <xf numFmtId="2" fontId="2" fillId="2" borderId="9" xfId="0" applyNumberFormat="1" applyFont="1" applyFill="1" applyBorder="1" applyAlignment="1">
      <alignment horizontal="center" vertical="center" shrinkToFit="1"/>
    </xf>
    <xf numFmtId="2" fontId="2" fillId="0" borderId="9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indent="2" shrinkToFi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 indent="3"/>
    </xf>
    <xf numFmtId="0" fontId="3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left" vertical="top" shrinkToFit="1"/>
    </xf>
    <xf numFmtId="1" fontId="2" fillId="0" borderId="7" xfId="0" applyNumberFormat="1" applyFont="1" applyFill="1" applyBorder="1" applyAlignment="1">
      <alignment horizontal="left" vertical="top" shrinkToFit="1"/>
    </xf>
    <xf numFmtId="1" fontId="2" fillId="0" borderId="8" xfId="0" applyNumberFormat="1" applyFont="1" applyFill="1" applyBorder="1" applyAlignment="1">
      <alignment horizontal="left" vertical="top" shrinkToFit="1"/>
    </xf>
    <xf numFmtId="0" fontId="1" fillId="0" borderId="6" xfId="0" applyFont="1" applyFill="1" applyBorder="1" applyAlignment="1">
      <alignment horizontal="left" vertical="top" wrapText="1" indent="7"/>
    </xf>
    <xf numFmtId="0" fontId="1" fillId="0" borderId="8" xfId="0" applyFont="1" applyFill="1" applyBorder="1" applyAlignment="1">
      <alignment horizontal="left" vertical="top" wrapText="1" indent="7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 indent="6"/>
    </xf>
    <xf numFmtId="0" fontId="1" fillId="0" borderId="8" xfId="0" applyFont="1" applyFill="1" applyBorder="1" applyAlignment="1">
      <alignment horizontal="left" vertical="top" wrapText="1" indent="6"/>
    </xf>
    <xf numFmtId="0" fontId="1" fillId="0" borderId="2" xfId="0" applyFont="1" applyFill="1" applyBorder="1" applyAlignment="1">
      <alignment horizontal="left" vertical="center" wrapText="1" indent="11"/>
    </xf>
    <xf numFmtId="0" fontId="1" fillId="0" borderId="3" xfId="0" applyFont="1" applyFill="1" applyBorder="1" applyAlignment="1">
      <alignment horizontal="left" vertical="center" wrapText="1" indent="11"/>
    </xf>
    <xf numFmtId="0" fontId="1" fillId="0" borderId="4" xfId="0" applyFont="1" applyFill="1" applyBorder="1" applyAlignment="1">
      <alignment horizontal="left" vertical="center" wrapText="1" indent="11"/>
    </xf>
    <xf numFmtId="0" fontId="1" fillId="0" borderId="5" xfId="0" applyFont="1" applyFill="1" applyBorder="1" applyAlignment="1">
      <alignment horizontal="left" vertical="center" wrapText="1" indent="11"/>
    </xf>
    <xf numFmtId="0" fontId="1" fillId="0" borderId="6" xfId="0" applyFont="1" applyFill="1" applyBorder="1" applyAlignment="1">
      <alignment horizontal="left" vertical="top" wrapText="1" indent="10"/>
    </xf>
    <xf numFmtId="0" fontId="1" fillId="0" borderId="8" xfId="0" applyFont="1" applyFill="1" applyBorder="1" applyAlignment="1">
      <alignment horizontal="left" vertical="top" wrapText="1" indent="10"/>
    </xf>
    <xf numFmtId="0" fontId="7" fillId="0" borderId="12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left" vertical="top" wrapText="1" indent="6"/>
    </xf>
    <xf numFmtId="0" fontId="1" fillId="0" borderId="10" xfId="0" applyFont="1" applyFill="1" applyBorder="1" applyAlignment="1">
      <alignment horizontal="left" vertical="top" wrapText="1" indent="6"/>
    </xf>
    <xf numFmtId="0" fontId="7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/>
    </xf>
    <xf numFmtId="0" fontId="7" fillId="0" borderId="13" xfId="0" applyFont="1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2" fontId="1" fillId="2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J29" sqref="J29"/>
    </sheetView>
  </sheetViews>
  <sheetFormatPr defaultRowHeight="12"/>
  <cols>
    <col min="1" max="1" width="9.83203125" style="2" customWidth="1"/>
    <col min="2" max="2" width="48" style="2" customWidth="1"/>
    <col min="3" max="3" width="15.1640625" style="2" customWidth="1"/>
    <col min="4" max="4" width="13.83203125" style="2" customWidth="1"/>
    <col min="5" max="5" width="11.5" style="2" customWidth="1"/>
    <col min="6" max="6" width="15.5" style="2" customWidth="1"/>
    <col min="7" max="16384" width="9.33203125" style="2"/>
  </cols>
  <sheetData>
    <row r="1" spans="1:6" ht="48.75" customHeight="1">
      <c r="B1" s="38" t="s">
        <v>47</v>
      </c>
      <c r="C1" s="39"/>
      <c r="D1" s="39"/>
      <c r="E1" s="39"/>
    </row>
    <row r="3" spans="1:6" ht="11.25" customHeight="1">
      <c r="A3" s="56" t="s">
        <v>23</v>
      </c>
      <c r="B3" s="57"/>
      <c r="C3" s="51" t="s">
        <v>48</v>
      </c>
      <c r="D3" s="52"/>
      <c r="E3" s="52"/>
      <c r="F3" s="53"/>
    </row>
    <row r="4" spans="1:6" ht="11.25" customHeight="1">
      <c r="A4" s="58"/>
      <c r="B4" s="59"/>
      <c r="C4" s="51" t="s">
        <v>24</v>
      </c>
      <c r="D4" s="52"/>
      <c r="E4" s="52"/>
      <c r="F4" s="53"/>
    </row>
    <row r="5" spans="1:6" ht="11.25" customHeight="1">
      <c r="A5" s="60" t="s">
        <v>25</v>
      </c>
      <c r="B5" s="61"/>
      <c r="C5" s="46">
        <v>1</v>
      </c>
      <c r="D5" s="47"/>
      <c r="E5" s="47"/>
      <c r="F5" s="48"/>
    </row>
    <row r="6" spans="1:6" ht="11.25" customHeight="1">
      <c r="A6" s="44" t="s">
        <v>26</v>
      </c>
      <c r="B6" s="45"/>
      <c r="C6" s="46">
        <v>224</v>
      </c>
      <c r="D6" s="47"/>
      <c r="E6" s="47"/>
      <c r="F6" s="48"/>
    </row>
    <row r="7" spans="1:6" ht="11.25" customHeight="1">
      <c r="A7" s="49" t="s">
        <v>27</v>
      </c>
      <c r="B7" s="50"/>
      <c r="C7" s="51" t="s">
        <v>49</v>
      </c>
      <c r="D7" s="52"/>
      <c r="E7" s="52"/>
      <c r="F7" s="53"/>
    </row>
    <row r="8" spans="1:6" ht="11.25" customHeight="1">
      <c r="A8" s="54" t="s">
        <v>28</v>
      </c>
      <c r="B8" s="55"/>
      <c r="C8" s="51" t="s">
        <v>29</v>
      </c>
      <c r="D8" s="52"/>
      <c r="E8" s="52"/>
      <c r="F8" s="53"/>
    </row>
    <row r="9" spans="1:6" ht="11.25" customHeight="1">
      <c r="A9" s="44" t="s">
        <v>3</v>
      </c>
      <c r="B9" s="45"/>
      <c r="C9" s="51" t="s">
        <v>30</v>
      </c>
      <c r="D9" s="52"/>
      <c r="E9" s="52"/>
      <c r="F9" s="53"/>
    </row>
    <row r="10" spans="1:6" ht="11.25" customHeight="1">
      <c r="A10" s="33"/>
      <c r="B10" s="34"/>
      <c r="C10" s="35"/>
      <c r="D10" s="36"/>
      <c r="E10" s="36"/>
      <c r="F10" s="37"/>
    </row>
    <row r="11" spans="1:6" ht="36.75" customHeight="1">
      <c r="A11" s="10" t="s">
        <v>4</v>
      </c>
      <c r="B11" s="11" t="s">
        <v>31</v>
      </c>
      <c r="C11" s="12" t="s">
        <v>32</v>
      </c>
      <c r="D11" s="12" t="s">
        <v>55</v>
      </c>
      <c r="E11" s="10" t="s">
        <v>5</v>
      </c>
      <c r="F11" s="10" t="s">
        <v>6</v>
      </c>
    </row>
    <row r="12" spans="1:6" s="30" customFormat="1" ht="27.75" customHeight="1">
      <c r="A12" s="40" t="s">
        <v>52</v>
      </c>
      <c r="B12" s="41"/>
      <c r="C12" s="41"/>
      <c r="D12" s="41"/>
      <c r="E12" s="41"/>
    </row>
    <row r="13" spans="1:6" ht="24">
      <c r="A13" s="1" t="s">
        <v>8</v>
      </c>
      <c r="B13" s="13" t="s">
        <v>33</v>
      </c>
      <c r="C13" s="14">
        <v>75287.22</v>
      </c>
      <c r="D13" s="14">
        <v>63994.14</v>
      </c>
      <c r="E13" s="14">
        <v>69151</v>
      </c>
      <c r="F13" s="15">
        <f>D13-E13</f>
        <v>-5156.8600000000006</v>
      </c>
    </row>
    <row r="14" spans="1:6" ht="24">
      <c r="A14" s="16" t="s">
        <v>9</v>
      </c>
      <c r="B14" s="17" t="s">
        <v>34</v>
      </c>
      <c r="C14" s="18">
        <v>408288.4</v>
      </c>
      <c r="D14" s="14">
        <v>347045.14</v>
      </c>
      <c r="E14" s="14">
        <v>418503</v>
      </c>
      <c r="F14" s="15">
        <f t="shared" ref="F14:F25" si="0">D14-E14</f>
        <v>-71457.859999999986</v>
      </c>
    </row>
    <row r="15" spans="1:6" ht="24">
      <c r="A15" s="16" t="s">
        <v>10</v>
      </c>
      <c r="B15" s="17" t="s">
        <v>2</v>
      </c>
      <c r="C15" s="14">
        <v>388018.76</v>
      </c>
      <c r="D15" s="14">
        <v>329815.95</v>
      </c>
      <c r="E15" s="14">
        <v>369012.23</v>
      </c>
      <c r="F15" s="15">
        <f t="shared" si="0"/>
        <v>-39196.27999999997</v>
      </c>
    </row>
    <row r="16" spans="1:6">
      <c r="A16" s="16" t="s">
        <v>11</v>
      </c>
      <c r="B16" s="17" t="s">
        <v>51</v>
      </c>
      <c r="C16" s="14">
        <v>296805.40000000002</v>
      </c>
      <c r="D16" s="14">
        <v>252284.59</v>
      </c>
      <c r="E16" s="14">
        <v>265000</v>
      </c>
      <c r="F16" s="15">
        <f t="shared" si="0"/>
        <v>-12715.410000000003</v>
      </c>
    </row>
    <row r="17" spans="1:6">
      <c r="A17" s="16" t="s">
        <v>12</v>
      </c>
      <c r="B17" s="17" t="s">
        <v>35</v>
      </c>
      <c r="C17" s="14">
        <v>99900.35</v>
      </c>
      <c r="D17" s="14">
        <v>84915.29</v>
      </c>
      <c r="E17" s="14">
        <v>72000</v>
      </c>
      <c r="F17" s="15">
        <f t="shared" si="0"/>
        <v>12915.289999999994</v>
      </c>
    </row>
    <row r="18" spans="1:6">
      <c r="A18" s="1" t="s">
        <v>13</v>
      </c>
      <c r="B18" s="17" t="s">
        <v>36</v>
      </c>
      <c r="C18" s="14">
        <v>192561.55</v>
      </c>
      <c r="D18" s="14">
        <v>163677.32</v>
      </c>
      <c r="E18" s="14">
        <v>161009</v>
      </c>
      <c r="F18" s="15">
        <f t="shared" si="0"/>
        <v>2668.320000000007</v>
      </c>
    </row>
    <row r="19" spans="1:6">
      <c r="A19" s="1" t="s">
        <v>14</v>
      </c>
      <c r="B19" s="17" t="s">
        <v>37</v>
      </c>
      <c r="C19" s="14">
        <v>427110.2</v>
      </c>
      <c r="D19" s="14">
        <v>363043.67</v>
      </c>
      <c r="E19" s="14">
        <v>413030</v>
      </c>
      <c r="F19" s="15">
        <f t="shared" si="0"/>
        <v>-49986.330000000016</v>
      </c>
    </row>
    <row r="20" spans="1:6">
      <c r="A20" s="1" t="s">
        <v>15</v>
      </c>
      <c r="B20" s="17" t="s">
        <v>38</v>
      </c>
      <c r="C20" s="14">
        <v>469097.31</v>
      </c>
      <c r="D20" s="14">
        <v>398732.71</v>
      </c>
      <c r="E20" s="14">
        <v>439015</v>
      </c>
      <c r="F20" s="15">
        <f t="shared" si="0"/>
        <v>-40282.289999999979</v>
      </c>
    </row>
    <row r="21" spans="1:6">
      <c r="A21" s="1" t="s">
        <v>16</v>
      </c>
      <c r="B21" s="17" t="s">
        <v>0</v>
      </c>
      <c r="C21" s="14">
        <v>325762.02</v>
      </c>
      <c r="D21" s="14">
        <v>276897.71000000002</v>
      </c>
      <c r="E21" s="14">
        <v>285706</v>
      </c>
      <c r="F21" s="15">
        <f t="shared" si="0"/>
        <v>-8808.289999999979</v>
      </c>
    </row>
    <row r="22" spans="1:6">
      <c r="A22" s="1" t="s">
        <v>17</v>
      </c>
      <c r="B22" s="3" t="s">
        <v>50</v>
      </c>
      <c r="C22" s="14">
        <v>79630.720000000001</v>
      </c>
      <c r="D22" s="14">
        <v>67686.11</v>
      </c>
      <c r="E22" s="14">
        <v>63130</v>
      </c>
      <c r="F22" s="15">
        <f t="shared" si="0"/>
        <v>4556.1100000000006</v>
      </c>
    </row>
    <row r="23" spans="1:6">
      <c r="A23" s="1" t="s">
        <v>18</v>
      </c>
      <c r="B23" s="17" t="s">
        <v>39</v>
      </c>
      <c r="C23" s="14">
        <v>36195.78</v>
      </c>
      <c r="D23" s="14">
        <v>30766.41</v>
      </c>
      <c r="E23" s="14">
        <v>18186.810000000001</v>
      </c>
      <c r="F23" s="15">
        <f t="shared" si="0"/>
        <v>12579.599999999999</v>
      </c>
    </row>
    <row r="24" spans="1:6">
      <c r="A24" s="19" t="s">
        <v>19</v>
      </c>
      <c r="B24" s="17" t="s">
        <v>40</v>
      </c>
      <c r="C24" s="14">
        <v>115826.5</v>
      </c>
      <c r="D24" s="14">
        <v>98452.52</v>
      </c>
      <c r="E24" s="14">
        <v>97307</v>
      </c>
      <c r="F24" s="15">
        <f t="shared" si="0"/>
        <v>1145.5200000000041</v>
      </c>
    </row>
    <row r="25" spans="1:6">
      <c r="A25" s="42" t="s">
        <v>7</v>
      </c>
      <c r="B25" s="43"/>
      <c r="C25" s="14">
        <f>SUM(C13:C24)</f>
        <v>2914484.21</v>
      </c>
      <c r="D25" s="14">
        <f>SUM(D13:D24)</f>
        <v>2477311.56</v>
      </c>
      <c r="E25" s="14">
        <f>SUM(E13:E24)</f>
        <v>2671050.04</v>
      </c>
      <c r="F25" s="15">
        <f t="shared" si="0"/>
        <v>-193738.47999999998</v>
      </c>
    </row>
    <row r="26" spans="1:6">
      <c r="A26" s="63" t="s">
        <v>41</v>
      </c>
      <c r="B26" s="64"/>
      <c r="C26" s="14">
        <v>1038094.97</v>
      </c>
      <c r="D26" s="20">
        <v>882380.72</v>
      </c>
      <c r="E26" s="20">
        <v>1067802.1499999999</v>
      </c>
      <c r="F26" s="21">
        <f>D26-E26</f>
        <v>-185421.42999999993</v>
      </c>
    </row>
    <row r="27" spans="1:6">
      <c r="A27" s="42" t="s">
        <v>1</v>
      </c>
      <c r="B27" s="43"/>
      <c r="C27" s="22">
        <v>3952579.18</v>
      </c>
      <c r="D27" s="22">
        <v>3952579.18</v>
      </c>
      <c r="E27" s="22">
        <f>SUM(E25:E26)</f>
        <v>3738852.19</v>
      </c>
      <c r="F27" s="23">
        <f>SUM(F25:F26)</f>
        <v>-379159.90999999992</v>
      </c>
    </row>
    <row r="28" spans="1:6" s="31" customFormat="1" ht="18.75" customHeight="1">
      <c r="A28" s="65" t="s">
        <v>42</v>
      </c>
      <c r="B28" s="66"/>
      <c r="C28" s="66"/>
      <c r="D28" s="66"/>
      <c r="E28" s="66"/>
    </row>
    <row r="29" spans="1:6" s="4" customFormat="1" ht="24">
      <c r="A29" s="24" t="s">
        <v>56</v>
      </c>
      <c r="B29" s="25" t="s">
        <v>43</v>
      </c>
      <c r="C29" s="5"/>
      <c r="D29" s="26">
        <v>325762.02</v>
      </c>
      <c r="E29" s="26">
        <v>232283.22</v>
      </c>
      <c r="F29" s="26">
        <f>D29-E29</f>
        <v>93478.800000000017</v>
      </c>
    </row>
    <row r="30" spans="1:6" s="4" customFormat="1" ht="24">
      <c r="A30" s="24" t="s">
        <v>57</v>
      </c>
      <c r="B30" s="25" t="s">
        <v>53</v>
      </c>
      <c r="C30" s="5"/>
      <c r="D30" s="26">
        <v>373011.3</v>
      </c>
      <c r="E30" s="26">
        <v>156000</v>
      </c>
      <c r="F30" s="69">
        <f>D30-E30</f>
        <v>217011.3</v>
      </c>
    </row>
    <row r="31" spans="1:6" s="4" customFormat="1">
      <c r="A31" s="24" t="s">
        <v>22</v>
      </c>
      <c r="B31" s="25" t="s">
        <v>44</v>
      </c>
      <c r="C31" s="5"/>
      <c r="D31" s="26">
        <v>173740</v>
      </c>
      <c r="E31" s="26">
        <v>173740</v>
      </c>
      <c r="F31" s="26">
        <v>0</v>
      </c>
    </row>
    <row r="32" spans="1:6">
      <c r="A32" s="18"/>
      <c r="B32" s="17"/>
      <c r="C32" s="6"/>
      <c r="D32" s="27"/>
      <c r="E32" s="27"/>
      <c r="F32" s="27"/>
    </row>
    <row r="33" spans="1:6">
      <c r="A33" s="62" t="s">
        <v>45</v>
      </c>
      <c r="B33" s="43"/>
      <c r="C33" s="7"/>
      <c r="D33" s="20">
        <f>D31+D30+D29</f>
        <v>872513.32000000007</v>
      </c>
      <c r="E33" s="20">
        <f>E31+E30+E29</f>
        <v>562023.22</v>
      </c>
      <c r="F33" s="20">
        <f>F31+F30+F29</f>
        <v>310490.09999999998</v>
      </c>
    </row>
    <row r="34" spans="1:6" s="32" customFormat="1" ht="18.75" customHeight="1">
      <c r="A34" s="67" t="s">
        <v>54</v>
      </c>
      <c r="B34" s="68"/>
      <c r="C34" s="68"/>
      <c r="D34" s="68"/>
      <c r="E34" s="68"/>
    </row>
    <row r="35" spans="1:6" s="9" customFormat="1" ht="25.5" customHeight="1">
      <c r="A35" s="28" t="s">
        <v>46</v>
      </c>
      <c r="B35" s="28" t="s">
        <v>20</v>
      </c>
      <c r="C35" s="8"/>
      <c r="D35" s="8"/>
      <c r="E35" s="29">
        <v>18000</v>
      </c>
      <c r="F35" s="8" t="s">
        <v>21</v>
      </c>
    </row>
  </sheetData>
  <mergeCells count="21">
    <mergeCell ref="A33:B33"/>
    <mergeCell ref="A26:B26"/>
    <mergeCell ref="A27:B27"/>
    <mergeCell ref="A28:E28"/>
    <mergeCell ref="A34:E34"/>
    <mergeCell ref="B1:E1"/>
    <mergeCell ref="A12:E12"/>
    <mergeCell ref="A25:B25"/>
    <mergeCell ref="A6:B6"/>
    <mergeCell ref="C6:F6"/>
    <mergeCell ref="A7:B7"/>
    <mergeCell ref="C7:F7"/>
    <mergeCell ref="A8:B8"/>
    <mergeCell ref="C8:F8"/>
    <mergeCell ref="A3:B4"/>
    <mergeCell ref="C3:F3"/>
    <mergeCell ref="C4:F4"/>
    <mergeCell ref="A5:B5"/>
    <mergeCell ref="C5:F5"/>
    <mergeCell ref="A9:B9"/>
    <mergeCell ref="C9:F9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2023г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RePack by SPecialiST</cp:lastModifiedBy>
  <cp:lastPrinted>2024-02-29T10:03:41Z</cp:lastPrinted>
  <dcterms:created xsi:type="dcterms:W3CDTF">2024-02-29T03:30:15Z</dcterms:created>
  <dcterms:modified xsi:type="dcterms:W3CDTF">2024-03-31T02:04:38Z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2023-04-03T00:00:00Z</vt:filetime>
  </property>
  <property fmtid="{D5CDD505-2E9C-101B-9397-08002B2CF9AE}" pid="3" name="LastSaved">
    <vt:filetime>2024-02-29T00:00:00Z</vt:filetime>
  </property>
  <property fmtid="{D5CDD505-2E9C-101B-9397-08002B2CF9AE}" pid="4" name="Producer">
    <vt:lpwstr>3-Heights(TM) PDF Security Shell 4.8.25.2 (http://www.pdf-tools.com)</vt:lpwstr>
  </property>
</Properties>
</file>